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Старый\Disk_E\общие документы\Управление ИТ\Бюджет 2016\закупки\ТП ЕМС VNX\документы ко 2 закупке\"/>
    </mc:Choice>
  </mc:AlternateContent>
  <bookViews>
    <workbookView xWindow="0" yWindow="0" windowWidth="16380" windowHeight="8190"/>
  </bookViews>
  <sheets>
    <sheet name="Лот 1" sheetId="1" r:id="rId1"/>
  </sheets>
  <definedNames>
    <definedName name="Print_Area_1">'Лот 1'!$A$1:$I$64</definedName>
  </definedNames>
  <calcPr calcId="152511" refMode="R1C1"/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H21" i="1"/>
  <c r="H22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1" i="1"/>
  <c r="H42" i="1"/>
  <c r="H43" i="1"/>
  <c r="H44" i="1"/>
  <c r="H45" i="1"/>
  <c r="H46" i="1"/>
  <c r="H47" i="1"/>
  <c r="H48" i="1"/>
  <c r="H49" i="1"/>
  <c r="H50" i="1"/>
  <c r="H51" i="1"/>
  <c r="H53" i="1"/>
  <c r="H54" i="1"/>
  <c r="H55" i="1"/>
  <c r="H56" i="1"/>
  <c r="H57" i="1"/>
  <c r="H58" i="1"/>
  <c r="H10" i="1"/>
  <c r="H9" i="1"/>
  <c r="H59" i="1" s="1"/>
  <c r="I59" i="1"/>
  <c r="I60" i="1" l="1"/>
</calcChain>
</file>

<file path=xl/sharedStrings.xml><?xml version="1.0" encoding="utf-8"?>
<sst xmlns="http://schemas.openxmlformats.org/spreadsheetml/2006/main" count="128" uniqueCount="73">
  <si>
    <t>Спецификация технической поддержки оборудования систем хранения данных EMC VNX</t>
  </si>
  <si>
    <t>№ п.п</t>
  </si>
  <si>
    <t>Наименование оборудования</t>
  </si>
  <si>
    <t>Серийный номер</t>
  </si>
  <si>
    <t>CKM00120900683</t>
  </si>
  <si>
    <t>VNX5500DP15F</t>
  </si>
  <si>
    <t>VNX6GSDAE15F</t>
  </si>
  <si>
    <t>VX-VS07-020</t>
  </si>
  <si>
    <t>VX-VS15-600</t>
  </si>
  <si>
    <t>V-VX-VS1560</t>
  </si>
  <si>
    <t>FLVXVS6F-200</t>
  </si>
  <si>
    <t>VSPM8GFFEA</t>
  </si>
  <si>
    <t>UNIB-V55</t>
  </si>
  <si>
    <t>FSTS-V55</t>
  </si>
  <si>
    <t>VNXOECAPTB</t>
  </si>
  <si>
    <t>VNXOEPERFTB</t>
  </si>
  <si>
    <t>CKM00120300778</t>
  </si>
  <si>
    <t>Квалификационные критерии претендента (участника, поставщика)</t>
  </si>
  <si>
    <t>Поставщик должен являться сертифицированным сервисным партнером EMC</t>
  </si>
  <si>
    <t>Условия предоставления технической поддержки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</si>
  <si>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30 дней;
- Доступ к базе знаний по разрешению сходных проблем;
- Доступ к обновлениям системного ПО и прошивок;
- Замена вышедшего из строя оборудования</t>
  </si>
  <si>
    <t>Контактное лицо</t>
  </si>
  <si>
    <t>Начальник отдела технической инфраструктуры ИТ Хасанов Марат Рашитович., тел. +7 (347) 221-56-40</t>
  </si>
  <si>
    <t>Дата начала
поддержки</t>
  </si>
  <si>
    <t>Дата окончания
поддержки</t>
  </si>
  <si>
    <t>Встроенное ПО UNISPHERE FOR BLOCK FOR VNX5500</t>
  </si>
  <si>
    <t>Встроенное ПО FAST SUITE FOR VNX5500</t>
  </si>
  <si>
    <t>Модуль VNX5500 DPE; 15X3.5 DRV SLOTS-FLD INST</t>
  </si>
  <si>
    <t>VNX5500DP15</t>
  </si>
  <si>
    <t>VX-VS6F-200</t>
  </si>
  <si>
    <t>VNX6GSDAE15</t>
  </si>
  <si>
    <t>Модель</t>
  </si>
  <si>
    <t>CKM00114400266</t>
  </si>
  <si>
    <t>14TKBA020000282</t>
  </si>
  <si>
    <t>14TKBA020000533</t>
  </si>
  <si>
    <t>14TKBA020000536</t>
  </si>
  <si>
    <t>CKM00133501836</t>
  </si>
  <si>
    <t>Дисковый массив VNX 5100</t>
  </si>
  <si>
    <t>VNX51D153T72F</t>
  </si>
  <si>
    <t>V3-VS07-030</t>
  </si>
  <si>
    <t>VNXSPSAS</t>
  </si>
  <si>
    <t>V31-DAE-N-15</t>
  </si>
  <si>
    <t>UNIB-V51</t>
  </si>
  <si>
    <t>Кол.</t>
  </si>
  <si>
    <t>Дисковый массив VNX 5500 CKM00114400266</t>
  </si>
  <si>
    <t>Дисковый массив VNX 5500 CKM00120900683</t>
  </si>
  <si>
    <t>Дисковый массив VNX 5500 CKM00120300778</t>
  </si>
  <si>
    <t>VNX5500 DPE; 15X3.5 DRV SLOTS-FLD INST</t>
  </si>
  <si>
    <t>14THBA010032858</t>
  </si>
  <si>
    <t>Модуль VNX5500 DPE; 15X3.5 DRIVE SLOTS-EMC RACK</t>
  </si>
  <si>
    <t>Диск жесткий 600GB 15K 520BPS 6GB SAS 3.5 CARRIER</t>
  </si>
  <si>
    <t>Диск жесткий 200GB 6GB SAS FLASH DRIVE</t>
  </si>
  <si>
    <t>Диск жесткий 200GB FAST CACHE FLASH-15X3.5 DPE/DAE</t>
  </si>
  <si>
    <t>Диск жесткий 2TB 7200RPM 6GB SAS 3.5 CARRIER</t>
  </si>
  <si>
    <t>Диск жесткий 3.5 IN 3TB 7.2K 6GB SAS DISK DRIVE</t>
  </si>
  <si>
    <t>Полка дисковая 3.5 600G 15K VAULT PCK 6GSDAE/DPE</t>
  </si>
  <si>
    <t>Полка дисковая VNX 15X3.5 IN 6GB SAS EXP DAE -EMC RACK</t>
  </si>
  <si>
    <t>Полка дисковая VNX 15X3.5 IN 6GB SAS EXP DAE-FLD INST</t>
  </si>
  <si>
    <t>Полка дисковая 3U DAE WITH 15X3.5 INCH DRIVE SLOTS</t>
  </si>
  <si>
    <t>Контроллер VNX 4 PORT 8G FC IO MODULE PAIR</t>
  </si>
  <si>
    <t>Контроллер 2ND OPTIONAL SPS FOR VNX 51/53</t>
  </si>
  <si>
    <t>Модуль VNX5100 DPE; 15X3.5 - 6X3TB DRIV - FLD</t>
  </si>
  <si>
    <t>Лицензия VNX OE PER TB PER FOR VNX5500;5700;7500</t>
  </si>
  <si>
    <t>Встроенное ПО UNISPHERE BLOCK &amp; VNX OE VNX5100</t>
  </si>
  <si>
    <t>Лицензия VNX OE PER TB HI CAP-VNX5500;5700;7500</t>
  </si>
  <si>
    <t>Предельная стоимость лота составляет 7 082 419,00  рублей, в том числе НДС 18% 1 080 369,00 руб.</t>
  </si>
  <si>
    <t xml:space="preserve">Место оказания услуг </t>
  </si>
  <si>
    <t>1. г. Уфа, ул. Ленина 30
2. г. Уфа, ул. Гоголя 59
3. г. Уфа, ул. Российская 19</t>
  </si>
  <si>
    <t>Сумма НДС 18%</t>
  </si>
  <si>
    <t>Приложение №1 к Документации о закупке</t>
  </si>
  <si>
    <t>Предельная сумма с  НДС 18%, рубли РФ</t>
  </si>
  <si>
    <t>Предельная сумма без  НДС 18 %, рубли РФ</t>
  </si>
  <si>
    <t>Срок предоставления технической поддержки: 01.06.2016 - 31.05.2017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</si>
</sst>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8" x14ac:knownFonts="1">
    <font>
      <sz val="10"/>
      <name val="Arial Cyr"/>
      <family val="2"/>
      <charset val="204"/>
    </font>
    <font>
      <sz val="10"/>
      <name val="Arial"/>
      <family val="2"/>
      <charset val="1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Arial"/>
      <family val="2"/>
      <charset val="204"/>
    </font>
    <font>
      <b/>
      <sz val="10"/>
      <name val="Arial Cyr"/>
      <family val="2"/>
      <charset val="204"/>
    </font>
    <font>
      <b/>
      <i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/>
    <xf numFmtId="0" fontId="6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4" xfId="0" applyNumberFormat="1" applyFont="1" applyBorder="1" applyAlignment="1">
      <alignment horizontal="center" vertical="center" wrapText="1"/>
    </xf>
    <xf numFmtId="0" fontId="9" fillId="0" borderId="6" xfId="1" applyNumberFormat="1" applyFont="1" applyBorder="1" applyAlignment="1">
      <alignment horizontal="left" vertical="center" wrapText="1" shrinkToFit="1"/>
    </xf>
    <xf numFmtId="4" fontId="9" fillId="0" borderId="6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8" fillId="0" borderId="6" xfId="1" applyNumberFormat="1" applyFont="1" applyBorder="1" applyAlignment="1">
      <alignment horizontal="left" vertical="center" wrapText="1" shrinkToFit="1"/>
    </xf>
    <xf numFmtId="0" fontId="4" fillId="0" borderId="7" xfId="0" applyFont="1" applyBorder="1" applyAlignment="1">
      <alignment vertical="center" wrapText="1"/>
    </xf>
    <xf numFmtId="0" fontId="12" fillId="0" borderId="0" xfId="0" applyFont="1" applyBorder="1"/>
    <xf numFmtId="0" fontId="12" fillId="0" borderId="0" xfId="0" applyFont="1"/>
    <xf numFmtId="0" fontId="3" fillId="0" borderId="8" xfId="0" applyFont="1" applyBorder="1" applyAlignment="1">
      <alignment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4" fontId="10" fillId="0" borderId="6" xfId="1" applyNumberFormat="1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0" fontId="9" fillId="0" borderId="6" xfId="1" applyNumberFormat="1" applyFont="1" applyBorder="1" applyAlignment="1">
      <alignment horizontal="center" vertical="center" wrapText="1" shrinkToFit="1"/>
    </xf>
    <xf numFmtId="0" fontId="8" fillId="0" borderId="6" xfId="1" applyNumberFormat="1" applyFont="1" applyBorder="1" applyAlignment="1">
      <alignment horizontal="center" vertical="center" wrapText="1" shrinkToFit="1"/>
    </xf>
    <xf numFmtId="0" fontId="8" fillId="0" borderId="5" xfId="1" applyNumberFormat="1" applyFont="1" applyBorder="1" applyAlignment="1">
      <alignment horizontal="left" vertical="center" wrapText="1" shrinkToFit="1"/>
    </xf>
    <xf numFmtId="0" fontId="7" fillId="0" borderId="0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1" fontId="17" fillId="0" borderId="0" xfId="0" applyNumberFormat="1" applyFont="1" applyAlignment="1">
      <alignment horizontal="right"/>
    </xf>
    <xf numFmtId="4" fontId="10" fillId="0" borderId="6" xfId="1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left" vertical="center" wrapText="1"/>
    </xf>
    <xf numFmtId="4" fontId="9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7" fillId="0" borderId="3" xfId="0" applyFont="1" applyBorder="1" applyAlignment="1">
      <alignment horizontal="center" vertical="center" wrapText="1"/>
    </xf>
    <xf numFmtId="1" fontId="9" fillId="0" borderId="5" xfId="0" applyNumberFormat="1" applyFont="1" applyBorder="1" applyAlignment="1">
      <alignment horizontal="left" vertical="center" wrapText="1"/>
    </xf>
    <xf numFmtId="0" fontId="16" fillId="0" borderId="9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M67"/>
  <sheetViews>
    <sheetView tabSelected="1" zoomScale="55" zoomScaleNormal="55" workbookViewId="0">
      <selection activeCell="L61" sqref="L61"/>
    </sheetView>
  </sheetViews>
  <sheetFormatPr defaultRowHeight="15" x14ac:dyDescent="0.25"/>
  <cols>
    <col min="1" max="1" width="7.7109375" style="1" customWidth="1"/>
    <col min="2" max="2" width="81.85546875" style="2"/>
    <col min="3" max="3" width="26.28515625" style="2" customWidth="1"/>
    <col min="4" max="4" width="10.28515625" style="2" customWidth="1"/>
    <col min="5" max="5" width="28.5703125" style="2" customWidth="1"/>
    <col min="6" max="6" width="19.28515625" style="3" customWidth="1"/>
    <col min="7" max="8" width="21.28515625" style="3" customWidth="1"/>
    <col min="9" max="9" width="23.42578125" style="4"/>
    <col min="10" max="11" width="9.140625" style="5"/>
    <col min="12" max="12" width="31.42578125" style="5" customWidth="1"/>
    <col min="13" max="18" width="9.140625" style="5"/>
    <col min="19" max="1027" width="9.140625" style="6"/>
  </cols>
  <sheetData>
    <row r="1" spans="1:1026" s="11" customFormat="1" ht="18.75" x14ac:dyDescent="0.3">
      <c r="A1" s="7"/>
      <c r="B1" s="2"/>
      <c r="C1" s="2"/>
      <c r="D1" s="2"/>
      <c r="E1" s="2"/>
      <c r="F1" s="8"/>
      <c r="G1" s="8"/>
      <c r="H1" s="8"/>
      <c r="I1" s="46" t="s">
        <v>69</v>
      </c>
      <c r="J1" s="10"/>
      <c r="K1" s="10"/>
      <c r="L1" s="10"/>
      <c r="M1" s="10"/>
      <c r="N1" s="10"/>
      <c r="O1" s="10"/>
      <c r="P1" s="10"/>
      <c r="Q1" s="10"/>
      <c r="R1" s="10"/>
    </row>
    <row r="2" spans="1:1026" ht="15" customHeight="1" x14ac:dyDescent="0.3">
      <c r="A2" s="7"/>
      <c r="F2" s="8"/>
      <c r="G2" s="8"/>
      <c r="H2" s="8"/>
      <c r="I2" s="9"/>
      <c r="J2" s="10"/>
      <c r="K2" s="10"/>
      <c r="L2" s="10"/>
      <c r="M2" s="10"/>
      <c r="N2" s="10"/>
      <c r="O2" s="10"/>
      <c r="P2" s="10"/>
      <c r="Q2" s="10"/>
      <c r="R2" s="10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  <c r="AML2"/>
    </row>
    <row r="3" spans="1:1026" ht="22.5" customHeight="1" x14ac:dyDescent="0.3">
      <c r="A3" s="7"/>
      <c r="B3" s="62" t="s">
        <v>0</v>
      </c>
      <c r="C3" s="62"/>
      <c r="D3" s="62"/>
      <c r="E3" s="62"/>
      <c r="F3" s="62"/>
      <c r="G3" s="33"/>
      <c r="H3" s="44"/>
      <c r="J3" s="10"/>
      <c r="K3" s="10"/>
      <c r="L3" s="10"/>
      <c r="M3" s="10"/>
      <c r="N3" s="10"/>
      <c r="O3" s="10"/>
      <c r="P3" s="10"/>
      <c r="Q3" s="10"/>
      <c r="R3" s="10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</row>
    <row r="4" spans="1:1026" ht="17.25" customHeight="1" thickBot="1" x14ac:dyDescent="0.35">
      <c r="A4" s="12"/>
      <c r="B4" s="13"/>
      <c r="C4" s="13"/>
      <c r="D4" s="13"/>
      <c r="E4" s="13"/>
      <c r="F4" s="14"/>
      <c r="G4" s="14"/>
      <c r="H4" s="14"/>
      <c r="I4" s="15"/>
      <c r="J4" s="10"/>
      <c r="K4" s="10"/>
      <c r="L4" s="10"/>
      <c r="M4" s="10"/>
      <c r="N4" s="10"/>
      <c r="O4" s="10"/>
      <c r="P4" s="10"/>
      <c r="Q4" s="10"/>
      <c r="R4" s="10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</row>
    <row r="5" spans="1:1026" s="17" customFormat="1" ht="54.75" customHeight="1" thickBot="1" x14ac:dyDescent="0.3">
      <c r="A5" s="63" t="s">
        <v>1</v>
      </c>
      <c r="B5" s="64" t="s">
        <v>2</v>
      </c>
      <c r="C5" s="59" t="s">
        <v>31</v>
      </c>
      <c r="D5" s="59" t="s">
        <v>43</v>
      </c>
      <c r="E5" s="59" t="s">
        <v>3</v>
      </c>
      <c r="F5" s="59" t="s">
        <v>23</v>
      </c>
      <c r="G5" s="59" t="s">
        <v>24</v>
      </c>
      <c r="H5" s="57" t="s">
        <v>71</v>
      </c>
      <c r="I5" s="57" t="s">
        <v>70</v>
      </c>
      <c r="J5" s="16"/>
      <c r="K5" s="16"/>
      <c r="M5" s="16"/>
      <c r="N5" s="16"/>
      <c r="O5" s="16"/>
      <c r="P5" s="16"/>
      <c r="Q5" s="16"/>
      <c r="R5" s="16"/>
    </row>
    <row r="6" spans="1:1026" ht="42.75" customHeight="1" x14ac:dyDescent="0.25">
      <c r="A6" s="63"/>
      <c r="B6" s="64"/>
      <c r="C6" s="59"/>
      <c r="D6" s="59"/>
      <c r="E6" s="59"/>
      <c r="F6" s="59"/>
      <c r="G6" s="59"/>
      <c r="H6" s="57"/>
      <c r="I6" s="57"/>
      <c r="J6" s="16"/>
      <c r="K6" s="16"/>
      <c r="L6" s="16"/>
      <c r="M6" s="16"/>
      <c r="N6" s="16"/>
      <c r="O6" s="16"/>
      <c r="P6" s="16"/>
      <c r="Q6" s="16"/>
      <c r="R6" s="1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  <c r="AML6"/>
    </row>
    <row r="7" spans="1:1026" s="19" customFormat="1" ht="24" customHeight="1" x14ac:dyDescent="0.25">
      <c r="A7" s="40">
        <v>1</v>
      </c>
      <c r="B7" s="39">
        <v>2</v>
      </c>
      <c r="C7" s="40">
        <v>3</v>
      </c>
      <c r="D7" s="39">
        <v>4</v>
      </c>
      <c r="E7" s="40">
        <v>5</v>
      </c>
      <c r="F7" s="39">
        <v>6</v>
      </c>
      <c r="G7" s="40">
        <v>7</v>
      </c>
      <c r="H7" s="45">
        <v>8</v>
      </c>
      <c r="I7" s="39">
        <v>9</v>
      </c>
      <c r="J7" s="18"/>
      <c r="K7" s="18"/>
      <c r="L7" s="18"/>
      <c r="M7" s="18"/>
      <c r="N7" s="18"/>
      <c r="O7" s="18"/>
      <c r="P7" s="18"/>
      <c r="Q7" s="18"/>
      <c r="R7" s="18"/>
    </row>
    <row r="8" spans="1:1026" s="19" customFormat="1" ht="45" customHeight="1" x14ac:dyDescent="0.25">
      <c r="A8" s="20"/>
      <c r="B8" s="21" t="s">
        <v>44</v>
      </c>
      <c r="C8" s="21"/>
      <c r="D8" s="41"/>
      <c r="E8" s="21"/>
      <c r="F8" s="37"/>
      <c r="G8" s="37"/>
      <c r="H8" s="37"/>
      <c r="I8" s="22"/>
      <c r="J8" s="18"/>
      <c r="K8" s="18"/>
      <c r="L8" s="18"/>
      <c r="M8" s="18"/>
      <c r="N8" s="18"/>
      <c r="O8" s="18"/>
      <c r="P8" s="18"/>
      <c r="Q8" s="18"/>
      <c r="R8" s="18"/>
    </row>
    <row r="9" spans="1:1026" ht="45" customHeight="1" x14ac:dyDescent="0.2">
      <c r="A9" s="20">
        <v>1</v>
      </c>
      <c r="B9" s="24" t="s">
        <v>49</v>
      </c>
      <c r="C9" s="24" t="s">
        <v>28</v>
      </c>
      <c r="D9" s="42">
        <v>1</v>
      </c>
      <c r="E9" s="24" t="s">
        <v>32</v>
      </c>
      <c r="F9" s="37">
        <v>42522</v>
      </c>
      <c r="G9" s="37">
        <v>42886</v>
      </c>
      <c r="H9" s="47">
        <f>I9/1.18</f>
        <v>88395.720338983054</v>
      </c>
      <c r="I9" s="22">
        <v>104306.95</v>
      </c>
      <c r="J9" s="23"/>
      <c r="K9" s="23"/>
      <c r="L9"/>
      <c r="M9" s="23"/>
      <c r="N9" s="23"/>
      <c r="O9" s="23"/>
      <c r="P9" s="23"/>
      <c r="Q9" s="23"/>
      <c r="R9" s="23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</row>
    <row r="10" spans="1:1026" ht="45" customHeight="1" x14ac:dyDescent="0.2">
      <c r="A10" s="20">
        <v>2</v>
      </c>
      <c r="B10" s="24" t="s">
        <v>50</v>
      </c>
      <c r="C10" s="24" t="s">
        <v>8</v>
      </c>
      <c r="D10" s="42">
        <v>7</v>
      </c>
      <c r="E10" s="24"/>
      <c r="F10" s="37">
        <v>42522</v>
      </c>
      <c r="G10" s="37">
        <v>42886</v>
      </c>
      <c r="H10" s="47">
        <f>I10/1.18</f>
        <v>76171.847457627126</v>
      </c>
      <c r="I10" s="22">
        <v>89882.78</v>
      </c>
      <c r="J10" s="23"/>
      <c r="K10" s="23"/>
      <c r="L10"/>
      <c r="M10" s="23"/>
      <c r="N10" s="23"/>
      <c r="O10" s="23"/>
      <c r="P10" s="23"/>
      <c r="Q10" s="23"/>
      <c r="R10" s="23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  <c r="AMK10"/>
      <c r="AML10"/>
    </row>
    <row r="11" spans="1:1026" ht="45" customHeight="1" x14ac:dyDescent="0.2">
      <c r="A11" s="20">
        <v>3</v>
      </c>
      <c r="B11" s="24" t="s">
        <v>50</v>
      </c>
      <c r="C11" s="24" t="s">
        <v>8</v>
      </c>
      <c r="D11" s="42">
        <v>15</v>
      </c>
      <c r="E11" s="24"/>
      <c r="F11" s="37">
        <v>42522</v>
      </c>
      <c r="G11" s="37">
        <v>42886</v>
      </c>
      <c r="H11" s="47">
        <f t="shared" ref="H11:H58" si="0">I11/1.18</f>
        <v>163225.38135593222</v>
      </c>
      <c r="I11" s="22">
        <v>192605.95</v>
      </c>
      <c r="J11" s="23"/>
      <c r="K11" s="23"/>
      <c r="L11"/>
      <c r="M11" s="23"/>
      <c r="N11" s="23"/>
      <c r="O11" s="23"/>
      <c r="P11" s="23"/>
      <c r="Q11" s="23"/>
      <c r="R11" s="23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  <c r="AML11"/>
    </row>
    <row r="12" spans="1:1026" ht="45" customHeight="1" x14ac:dyDescent="0.2">
      <c r="A12" s="20">
        <v>4</v>
      </c>
      <c r="B12" s="24" t="s">
        <v>55</v>
      </c>
      <c r="C12" s="24" t="s">
        <v>9</v>
      </c>
      <c r="D12" s="42">
        <v>1</v>
      </c>
      <c r="E12" s="24"/>
      <c r="F12" s="37">
        <v>42522</v>
      </c>
      <c r="G12" s="37">
        <v>42886</v>
      </c>
      <c r="H12" s="47">
        <f t="shared" si="0"/>
        <v>43493.491525423728</v>
      </c>
      <c r="I12" s="22">
        <v>51322.32</v>
      </c>
      <c r="J12" s="23"/>
      <c r="K12" s="23"/>
      <c r="L12"/>
      <c r="M12" s="23"/>
      <c r="N12" s="23"/>
      <c r="O12" s="23"/>
      <c r="P12" s="23"/>
      <c r="Q12" s="23"/>
      <c r="R12" s="23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  <c r="AML12"/>
    </row>
    <row r="13" spans="1:1026" ht="45" customHeight="1" x14ac:dyDescent="0.2">
      <c r="A13" s="20">
        <v>5</v>
      </c>
      <c r="B13" s="24" t="s">
        <v>51</v>
      </c>
      <c r="C13" s="24" t="s">
        <v>29</v>
      </c>
      <c r="D13" s="42">
        <v>5</v>
      </c>
      <c r="E13" s="24"/>
      <c r="F13" s="37">
        <v>42522</v>
      </c>
      <c r="G13" s="37">
        <v>42886</v>
      </c>
      <c r="H13" s="47">
        <f t="shared" si="0"/>
        <v>326284.38135593222</v>
      </c>
      <c r="I13" s="22">
        <v>385015.57</v>
      </c>
      <c r="J13" s="23"/>
      <c r="K13" s="23"/>
      <c r="L13"/>
      <c r="M13" s="23"/>
      <c r="N13" s="23"/>
      <c r="O13" s="23"/>
      <c r="P13" s="23"/>
      <c r="Q13" s="23"/>
      <c r="R13" s="2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  <c r="AMK13"/>
      <c r="AML13"/>
    </row>
    <row r="14" spans="1:1026" ht="45" customHeight="1" x14ac:dyDescent="0.2">
      <c r="A14" s="20">
        <v>6</v>
      </c>
      <c r="B14" s="24" t="s">
        <v>52</v>
      </c>
      <c r="C14" s="24" t="s">
        <v>10</v>
      </c>
      <c r="D14" s="42">
        <v>2</v>
      </c>
      <c r="E14" s="24"/>
      <c r="F14" s="37">
        <v>42522</v>
      </c>
      <c r="G14" s="37">
        <v>42886</v>
      </c>
      <c r="H14" s="47">
        <f t="shared" si="0"/>
        <v>130513.75423728816</v>
      </c>
      <c r="I14" s="22">
        <v>154006.23000000001</v>
      </c>
      <c r="J14" s="23"/>
      <c r="K14" s="23"/>
      <c r="L14"/>
      <c r="M14" s="23"/>
      <c r="N14" s="23"/>
      <c r="O14" s="23"/>
      <c r="P14" s="23"/>
      <c r="Q14" s="23"/>
      <c r="R14" s="23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  <c r="AML14"/>
    </row>
    <row r="15" spans="1:1026" ht="45" customHeight="1" x14ac:dyDescent="0.2">
      <c r="A15" s="20">
        <v>7</v>
      </c>
      <c r="B15" s="24" t="s">
        <v>50</v>
      </c>
      <c r="C15" s="24" t="s">
        <v>8</v>
      </c>
      <c r="D15" s="42">
        <v>12</v>
      </c>
      <c r="E15" s="24"/>
      <c r="F15" s="37">
        <v>42522</v>
      </c>
      <c r="G15" s="37">
        <v>42886</v>
      </c>
      <c r="H15" s="47">
        <f t="shared" si="0"/>
        <v>130580.30508474578</v>
      </c>
      <c r="I15" s="22">
        <v>154084.76</v>
      </c>
      <c r="J15" s="23"/>
      <c r="K15" s="23"/>
      <c r="L15"/>
      <c r="M15" s="23"/>
      <c r="N15" s="23"/>
      <c r="O15" s="23"/>
      <c r="P15" s="23"/>
      <c r="Q15" s="23"/>
      <c r="R15" s="23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  <c r="AML15"/>
    </row>
    <row r="16" spans="1:1026" ht="45" customHeight="1" x14ac:dyDescent="0.2">
      <c r="A16" s="20">
        <v>8</v>
      </c>
      <c r="B16" s="24" t="s">
        <v>52</v>
      </c>
      <c r="C16" s="24" t="s">
        <v>10</v>
      </c>
      <c r="D16" s="42">
        <v>3</v>
      </c>
      <c r="E16" s="24"/>
      <c r="F16" s="37">
        <v>42522</v>
      </c>
      <c r="G16" s="37">
        <v>42886</v>
      </c>
      <c r="H16" s="47">
        <f t="shared" si="0"/>
        <v>195770.62711864407</v>
      </c>
      <c r="I16" s="22">
        <v>231009.34</v>
      </c>
      <c r="J16" s="23"/>
      <c r="K16" s="23"/>
      <c r="L16"/>
      <c r="M16" s="23"/>
      <c r="N16" s="23"/>
      <c r="O16" s="23"/>
      <c r="P16" s="23"/>
      <c r="Q16" s="23"/>
      <c r="R16" s="23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  <c r="AMK16"/>
      <c r="AML16"/>
    </row>
    <row r="17" spans="1:1026" ht="45" customHeight="1" x14ac:dyDescent="0.2">
      <c r="A17" s="20">
        <v>9</v>
      </c>
      <c r="B17" s="24" t="s">
        <v>50</v>
      </c>
      <c r="C17" s="24" t="s">
        <v>8</v>
      </c>
      <c r="D17" s="42">
        <v>12</v>
      </c>
      <c r="E17" s="24"/>
      <c r="F17" s="37">
        <v>42522</v>
      </c>
      <c r="G17" s="37">
        <v>42886</v>
      </c>
      <c r="H17" s="47">
        <f t="shared" si="0"/>
        <v>130580.30508474578</v>
      </c>
      <c r="I17" s="22">
        <v>154084.76</v>
      </c>
      <c r="J17" s="23"/>
      <c r="K17" s="23"/>
      <c r="L17"/>
      <c r="M17" s="23"/>
      <c r="N17" s="23"/>
      <c r="O17" s="23"/>
      <c r="P17" s="23"/>
      <c r="Q17" s="23"/>
      <c r="R17" s="23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  <c r="AML17"/>
    </row>
    <row r="18" spans="1:1026" ht="45" customHeight="1" x14ac:dyDescent="0.2">
      <c r="A18" s="20">
        <v>10</v>
      </c>
      <c r="B18" s="24" t="s">
        <v>56</v>
      </c>
      <c r="C18" s="24" t="s">
        <v>30</v>
      </c>
      <c r="D18" s="42">
        <v>3</v>
      </c>
      <c r="E18" s="24"/>
      <c r="F18" s="37">
        <v>42522</v>
      </c>
      <c r="G18" s="37">
        <v>42886</v>
      </c>
      <c r="H18" s="47">
        <f t="shared" si="0"/>
        <v>68285.110169491527</v>
      </c>
      <c r="I18" s="22">
        <v>80576.429999999993</v>
      </c>
      <c r="J18" s="23"/>
      <c r="K18" s="23"/>
      <c r="L18"/>
      <c r="M18" s="23"/>
      <c r="N18" s="23"/>
      <c r="O18" s="23"/>
      <c r="P18" s="23"/>
      <c r="Q18" s="23"/>
      <c r="R18" s="23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  <c r="AMK18"/>
      <c r="AML18"/>
    </row>
    <row r="19" spans="1:1026" ht="45" customHeight="1" x14ac:dyDescent="0.2">
      <c r="A19" s="20">
        <v>11</v>
      </c>
      <c r="B19" s="24" t="s">
        <v>59</v>
      </c>
      <c r="C19" s="24" t="s">
        <v>11</v>
      </c>
      <c r="D19" s="42">
        <v>1</v>
      </c>
      <c r="E19" s="24"/>
      <c r="F19" s="37">
        <v>42522</v>
      </c>
      <c r="G19" s="37">
        <v>42886</v>
      </c>
      <c r="H19" s="47">
        <f t="shared" si="0"/>
        <v>24114.983050847459</v>
      </c>
      <c r="I19" s="22">
        <v>28455.68</v>
      </c>
      <c r="J19" s="23"/>
      <c r="K19" s="23"/>
      <c r="L19"/>
      <c r="M19" s="23"/>
      <c r="N19" s="23"/>
      <c r="O19" s="23"/>
      <c r="P19" s="23"/>
      <c r="Q19" s="23"/>
      <c r="R19" s="23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  <c r="AMK19"/>
      <c r="AML19"/>
    </row>
    <row r="20" spans="1:1026" ht="45" customHeight="1" x14ac:dyDescent="0.2">
      <c r="A20" s="20">
        <v>12</v>
      </c>
      <c r="B20" s="24" t="s">
        <v>62</v>
      </c>
      <c r="C20" s="24" t="s">
        <v>15</v>
      </c>
      <c r="D20" s="42">
        <v>31</v>
      </c>
      <c r="E20" s="24"/>
      <c r="F20" s="37">
        <v>42522</v>
      </c>
      <c r="G20" s="37">
        <v>42886</v>
      </c>
      <c r="H20" s="47">
        <f t="shared" si="0"/>
        <v>130669.04237288136</v>
      </c>
      <c r="I20" s="22">
        <v>154189.47</v>
      </c>
      <c r="J20" s="23"/>
      <c r="K20" s="23"/>
      <c r="L20"/>
      <c r="M20" s="23"/>
      <c r="N20" s="23"/>
      <c r="O20" s="23"/>
      <c r="P20" s="23"/>
      <c r="Q20" s="23"/>
      <c r="R20" s="23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  <c r="AML20"/>
    </row>
    <row r="21" spans="1:1026" ht="45" customHeight="1" x14ac:dyDescent="0.2">
      <c r="A21" s="20">
        <v>13</v>
      </c>
      <c r="B21" s="24" t="s">
        <v>25</v>
      </c>
      <c r="C21" s="24" t="s">
        <v>12</v>
      </c>
      <c r="D21" s="42">
        <v>1</v>
      </c>
      <c r="E21" s="24"/>
      <c r="F21" s="37">
        <v>42522</v>
      </c>
      <c r="G21" s="37">
        <v>42886</v>
      </c>
      <c r="H21" s="47">
        <f t="shared" si="0"/>
        <v>125269.23728813561</v>
      </c>
      <c r="I21" s="22">
        <v>147817.70000000001</v>
      </c>
      <c r="J21" s="23"/>
      <c r="K21" s="23"/>
      <c r="L21"/>
      <c r="M21" s="23"/>
      <c r="N21" s="23"/>
      <c r="O21" s="23"/>
      <c r="P21" s="23"/>
      <c r="Q21" s="23"/>
      <c r="R21" s="23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  <c r="AML21"/>
    </row>
    <row r="22" spans="1:1026" ht="45" customHeight="1" x14ac:dyDescent="0.2">
      <c r="A22" s="20">
        <v>14</v>
      </c>
      <c r="B22" s="24" t="s">
        <v>26</v>
      </c>
      <c r="C22" s="24" t="s">
        <v>13</v>
      </c>
      <c r="D22" s="42">
        <v>1</v>
      </c>
      <c r="E22" s="24" t="s">
        <v>33</v>
      </c>
      <c r="F22" s="37">
        <v>42522</v>
      </c>
      <c r="G22" s="37">
        <v>42886</v>
      </c>
      <c r="H22" s="47">
        <f t="shared" si="0"/>
        <v>243909.63559322036</v>
      </c>
      <c r="I22" s="22">
        <v>287813.37</v>
      </c>
      <c r="J22" s="23"/>
      <c r="K22" s="23"/>
      <c r="L22"/>
      <c r="M22" s="23"/>
      <c r="N22" s="23"/>
      <c r="O22" s="23"/>
      <c r="P22" s="23"/>
      <c r="Q22" s="23"/>
      <c r="R22" s="23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  <c r="AMK22"/>
      <c r="AML22"/>
    </row>
    <row r="23" spans="1:1026" s="19" customFormat="1" ht="45" customHeight="1" x14ac:dyDescent="0.25">
      <c r="A23" s="20"/>
      <c r="B23" s="21" t="s">
        <v>45</v>
      </c>
      <c r="C23" s="21"/>
      <c r="D23" s="41"/>
      <c r="E23" s="21"/>
      <c r="F23" s="37">
        <v>42522</v>
      </c>
      <c r="G23" s="37">
        <v>42886</v>
      </c>
      <c r="H23" s="47"/>
      <c r="I23" s="22"/>
      <c r="J23" s="18"/>
      <c r="K23" s="18"/>
      <c r="L23" s="18"/>
      <c r="M23" s="18"/>
      <c r="N23" s="18"/>
      <c r="O23" s="18"/>
      <c r="P23" s="18"/>
      <c r="Q23" s="18"/>
      <c r="R23" s="18"/>
    </row>
    <row r="24" spans="1:1026" ht="45" customHeight="1" x14ac:dyDescent="0.2">
      <c r="A24" s="20">
        <v>15</v>
      </c>
      <c r="B24" s="24" t="s">
        <v>27</v>
      </c>
      <c r="C24" s="24" t="s">
        <v>5</v>
      </c>
      <c r="D24" s="42">
        <v>1</v>
      </c>
      <c r="E24" s="24" t="s">
        <v>4</v>
      </c>
      <c r="F24" s="37">
        <v>42522</v>
      </c>
      <c r="G24" s="37">
        <v>42886</v>
      </c>
      <c r="H24" s="47">
        <f t="shared" si="0"/>
        <v>88395.720338983054</v>
      </c>
      <c r="I24" s="22">
        <v>104306.95</v>
      </c>
      <c r="J24" s="23"/>
      <c r="K24" s="23"/>
      <c r="L24"/>
      <c r="M24" s="23"/>
      <c r="N24" s="23"/>
      <c r="O24" s="23"/>
      <c r="P24" s="23"/>
      <c r="Q24" s="23"/>
      <c r="R24" s="23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  <c r="AMH24"/>
      <c r="AMI24"/>
      <c r="AMJ24"/>
      <c r="AMK24"/>
      <c r="AML24"/>
    </row>
    <row r="25" spans="1:1026" ht="45" customHeight="1" x14ac:dyDescent="0.2">
      <c r="A25" s="20">
        <v>16</v>
      </c>
      <c r="B25" s="24" t="s">
        <v>50</v>
      </c>
      <c r="C25" s="24" t="s">
        <v>8</v>
      </c>
      <c r="D25" s="42">
        <v>15</v>
      </c>
      <c r="E25" s="24"/>
      <c r="F25" s="37">
        <v>42522</v>
      </c>
      <c r="G25" s="37">
        <v>42886</v>
      </c>
      <c r="H25" s="47">
        <f t="shared" si="0"/>
        <v>163225.38135593222</v>
      </c>
      <c r="I25" s="22">
        <v>192605.95</v>
      </c>
      <c r="J25" s="23"/>
      <c r="K25" s="23"/>
      <c r="L25"/>
      <c r="M25" s="23"/>
      <c r="N25" s="23"/>
      <c r="O25" s="23"/>
      <c r="P25" s="23"/>
      <c r="Q25" s="23"/>
      <c r="R25" s="23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  <c r="AMH25"/>
      <c r="AMI25"/>
      <c r="AMJ25"/>
      <c r="AMK25"/>
      <c r="AML25"/>
    </row>
    <row r="26" spans="1:1026" ht="45" customHeight="1" x14ac:dyDescent="0.2">
      <c r="A26" s="20">
        <v>17</v>
      </c>
      <c r="B26" s="24" t="s">
        <v>59</v>
      </c>
      <c r="C26" s="24" t="s">
        <v>11</v>
      </c>
      <c r="D26" s="42">
        <v>1</v>
      </c>
      <c r="E26" s="24"/>
      <c r="F26" s="37">
        <v>42522</v>
      </c>
      <c r="G26" s="37">
        <v>42886</v>
      </c>
      <c r="H26" s="47">
        <f t="shared" si="0"/>
        <v>24114.983050847459</v>
      </c>
      <c r="I26" s="22">
        <v>28455.68</v>
      </c>
      <c r="J26" s="23"/>
      <c r="K26" s="23"/>
      <c r="L26"/>
      <c r="M26" s="23"/>
      <c r="N26" s="23"/>
      <c r="O26" s="23"/>
      <c r="P26" s="23"/>
      <c r="Q26" s="23"/>
      <c r="R26" s="23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  <c r="AMH26"/>
      <c r="AMI26"/>
      <c r="AMJ26"/>
      <c r="AMK26"/>
      <c r="AML26"/>
    </row>
    <row r="27" spans="1:1026" ht="45" customHeight="1" x14ac:dyDescent="0.2">
      <c r="A27" s="20">
        <v>18</v>
      </c>
      <c r="B27" s="24" t="s">
        <v>55</v>
      </c>
      <c r="C27" s="24" t="s">
        <v>9</v>
      </c>
      <c r="D27" s="42">
        <v>1</v>
      </c>
      <c r="E27" s="24"/>
      <c r="F27" s="37">
        <v>42522</v>
      </c>
      <c r="G27" s="37">
        <v>42886</v>
      </c>
      <c r="H27" s="47">
        <f t="shared" si="0"/>
        <v>43493.491525423728</v>
      </c>
      <c r="I27" s="22">
        <v>51322.32</v>
      </c>
      <c r="J27" s="23"/>
      <c r="K27" s="23"/>
      <c r="L27"/>
      <c r="M27" s="23"/>
      <c r="N27" s="23"/>
      <c r="O27" s="23"/>
      <c r="P27" s="23"/>
      <c r="Q27" s="23"/>
      <c r="R27" s="23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  <c r="AMK27"/>
      <c r="AML27"/>
    </row>
    <row r="28" spans="1:1026" ht="45" customHeight="1" x14ac:dyDescent="0.2">
      <c r="A28" s="20">
        <v>19</v>
      </c>
      <c r="B28" s="24" t="s">
        <v>57</v>
      </c>
      <c r="C28" s="24" t="s">
        <v>6</v>
      </c>
      <c r="D28" s="42">
        <v>10</v>
      </c>
      <c r="E28" s="24"/>
      <c r="F28" s="37">
        <v>42522</v>
      </c>
      <c r="G28" s="37">
        <v>42886</v>
      </c>
      <c r="H28" s="47">
        <f t="shared" si="0"/>
        <v>227617.04237288135</v>
      </c>
      <c r="I28" s="22">
        <v>268588.11</v>
      </c>
      <c r="J28" s="23"/>
      <c r="K28" s="23"/>
      <c r="L28"/>
      <c r="M28" s="23"/>
      <c r="N28" s="23"/>
      <c r="O28" s="23"/>
      <c r="P28" s="23"/>
      <c r="Q28" s="23"/>
      <c r="R28" s="23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  <c r="AMK28"/>
      <c r="AML28"/>
    </row>
    <row r="29" spans="1:1026" ht="45" customHeight="1" x14ac:dyDescent="0.2">
      <c r="A29" s="20">
        <v>20</v>
      </c>
      <c r="B29" s="24" t="s">
        <v>52</v>
      </c>
      <c r="C29" s="24" t="s">
        <v>10</v>
      </c>
      <c r="D29" s="42">
        <v>5</v>
      </c>
      <c r="E29" s="24"/>
      <c r="F29" s="37">
        <v>42522</v>
      </c>
      <c r="G29" s="37">
        <v>42886</v>
      </c>
      <c r="H29" s="47">
        <f t="shared" si="0"/>
        <v>326284.37288135593</v>
      </c>
      <c r="I29" s="22">
        <v>385015.56</v>
      </c>
      <c r="J29" s="23"/>
      <c r="K29" s="23"/>
      <c r="L29"/>
      <c r="M29" s="23"/>
      <c r="N29" s="23"/>
      <c r="O29" s="23"/>
      <c r="P29" s="23"/>
      <c r="Q29" s="23"/>
      <c r="R29" s="23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  <c r="AMK29"/>
      <c r="AML29"/>
    </row>
    <row r="30" spans="1:1026" ht="45" customHeight="1" x14ac:dyDescent="0.2">
      <c r="A30" s="20">
        <v>21</v>
      </c>
      <c r="B30" s="24" t="s">
        <v>50</v>
      </c>
      <c r="C30" s="24" t="s">
        <v>8</v>
      </c>
      <c r="D30" s="42">
        <v>15</v>
      </c>
      <c r="E30" s="24"/>
      <c r="F30" s="37">
        <v>42522</v>
      </c>
      <c r="G30" s="37">
        <v>42886</v>
      </c>
      <c r="H30" s="47">
        <f t="shared" si="0"/>
        <v>163225.38135593222</v>
      </c>
      <c r="I30" s="22">
        <v>192605.95</v>
      </c>
      <c r="J30" s="23"/>
      <c r="K30" s="23"/>
      <c r="L30"/>
      <c r="M30" s="23"/>
      <c r="N30" s="23"/>
      <c r="O30" s="23"/>
      <c r="P30" s="23"/>
      <c r="Q30" s="23"/>
      <c r="R30" s="23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  <c r="AMK30"/>
      <c r="AML30"/>
    </row>
    <row r="31" spans="1:1026" ht="45" customHeight="1" x14ac:dyDescent="0.2">
      <c r="A31" s="20">
        <v>22</v>
      </c>
      <c r="B31" s="24" t="s">
        <v>50</v>
      </c>
      <c r="C31" s="24" t="s">
        <v>8</v>
      </c>
      <c r="D31" s="42">
        <v>15</v>
      </c>
      <c r="E31" s="24"/>
      <c r="F31" s="37">
        <v>42522</v>
      </c>
      <c r="G31" s="37">
        <v>42886</v>
      </c>
      <c r="H31" s="47">
        <f t="shared" si="0"/>
        <v>163225.38135593222</v>
      </c>
      <c r="I31" s="22">
        <v>192605.95</v>
      </c>
      <c r="J31" s="23"/>
      <c r="K31" s="23"/>
      <c r="L31"/>
      <c r="M31" s="23"/>
      <c r="N31" s="23"/>
      <c r="O31" s="23"/>
      <c r="P31" s="23"/>
      <c r="Q31" s="23"/>
      <c r="R31" s="23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  <c r="AMH31"/>
      <c r="AMI31"/>
      <c r="AMJ31"/>
      <c r="AMK31"/>
      <c r="AML31"/>
    </row>
    <row r="32" spans="1:1026" ht="45" customHeight="1" x14ac:dyDescent="0.2">
      <c r="A32" s="20">
        <v>23</v>
      </c>
      <c r="B32" s="24" t="s">
        <v>50</v>
      </c>
      <c r="C32" s="24" t="s">
        <v>8</v>
      </c>
      <c r="D32" s="42">
        <v>15</v>
      </c>
      <c r="E32" s="24"/>
      <c r="F32" s="37">
        <v>42522</v>
      </c>
      <c r="G32" s="37">
        <v>42886</v>
      </c>
      <c r="H32" s="47">
        <f t="shared" si="0"/>
        <v>163225.38135593222</v>
      </c>
      <c r="I32" s="22">
        <v>192605.95</v>
      </c>
      <c r="J32" s="23"/>
      <c r="K32" s="23"/>
      <c r="L32"/>
      <c r="M32" s="23"/>
      <c r="N32" s="23"/>
      <c r="O32" s="23"/>
      <c r="P32" s="23"/>
      <c r="Q32" s="23"/>
      <c r="R32" s="23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  <c r="AMH32"/>
      <c r="AMI32"/>
      <c r="AMJ32"/>
      <c r="AMK32"/>
      <c r="AML32"/>
    </row>
    <row r="33" spans="1:1026" ht="45" customHeight="1" x14ac:dyDescent="0.2">
      <c r="A33" s="20">
        <v>24</v>
      </c>
      <c r="B33" s="24" t="s">
        <v>50</v>
      </c>
      <c r="C33" s="24" t="s">
        <v>8</v>
      </c>
      <c r="D33" s="42">
        <v>15</v>
      </c>
      <c r="E33" s="24"/>
      <c r="F33" s="37">
        <v>42522</v>
      </c>
      <c r="G33" s="37">
        <v>42886</v>
      </c>
      <c r="H33" s="47">
        <f t="shared" si="0"/>
        <v>163225.38135593222</v>
      </c>
      <c r="I33" s="22">
        <v>192605.95</v>
      </c>
      <c r="J33" s="23"/>
      <c r="K33" s="23"/>
      <c r="L33"/>
      <c r="M33" s="23"/>
      <c r="N33" s="23"/>
      <c r="O33" s="23"/>
      <c r="P33" s="23"/>
      <c r="Q33" s="23"/>
      <c r="R33" s="2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  <c r="AMH33"/>
      <c r="AMI33"/>
      <c r="AMJ33"/>
      <c r="AMK33"/>
      <c r="AML33"/>
    </row>
    <row r="34" spans="1:1026" ht="45" customHeight="1" x14ac:dyDescent="0.2">
      <c r="A34" s="20">
        <v>25</v>
      </c>
      <c r="B34" s="24" t="s">
        <v>50</v>
      </c>
      <c r="C34" s="24" t="s">
        <v>8</v>
      </c>
      <c r="D34" s="42">
        <v>10</v>
      </c>
      <c r="E34" s="24"/>
      <c r="F34" s="37">
        <v>42522</v>
      </c>
      <c r="G34" s="37">
        <v>42886</v>
      </c>
      <c r="H34" s="47">
        <f t="shared" si="0"/>
        <v>108816.92372881356</v>
      </c>
      <c r="I34" s="22">
        <v>128403.97</v>
      </c>
      <c r="J34" s="23"/>
      <c r="K34" s="23"/>
      <c r="L34"/>
      <c r="M34" s="23"/>
      <c r="N34" s="23"/>
      <c r="O34" s="23"/>
      <c r="P34" s="23"/>
      <c r="Q34" s="23"/>
      <c r="R34" s="23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  <c r="AMH34"/>
      <c r="AMI34"/>
      <c r="AMJ34"/>
      <c r="AMK34"/>
      <c r="AML34"/>
    </row>
    <row r="35" spans="1:1026" ht="45" customHeight="1" x14ac:dyDescent="0.2">
      <c r="A35" s="20">
        <v>26</v>
      </c>
      <c r="B35" s="24" t="s">
        <v>50</v>
      </c>
      <c r="C35" s="24" t="s">
        <v>8</v>
      </c>
      <c r="D35" s="42">
        <v>15</v>
      </c>
      <c r="E35" s="24"/>
      <c r="F35" s="37">
        <v>42522</v>
      </c>
      <c r="G35" s="37">
        <v>42886</v>
      </c>
      <c r="H35" s="47">
        <f t="shared" si="0"/>
        <v>163225.38135593222</v>
      </c>
      <c r="I35" s="22">
        <v>192605.95</v>
      </c>
      <c r="J35" s="23"/>
      <c r="K35" s="23"/>
      <c r="L35"/>
      <c r="M35" s="23"/>
      <c r="N35" s="23"/>
      <c r="O35" s="23"/>
      <c r="P35" s="23"/>
      <c r="Q35" s="23"/>
      <c r="R35" s="23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  <c r="AMH35"/>
      <c r="AMI35"/>
      <c r="AMJ35"/>
      <c r="AMK35"/>
      <c r="AML35"/>
    </row>
    <row r="36" spans="1:1026" ht="45" customHeight="1" x14ac:dyDescent="0.2">
      <c r="A36" s="20">
        <v>27</v>
      </c>
      <c r="B36" s="24" t="s">
        <v>50</v>
      </c>
      <c r="C36" s="24" t="s">
        <v>8</v>
      </c>
      <c r="D36" s="42">
        <v>11</v>
      </c>
      <c r="E36" s="24"/>
      <c r="F36" s="37">
        <v>42522</v>
      </c>
      <c r="G36" s="37">
        <v>42886</v>
      </c>
      <c r="H36" s="47">
        <f t="shared" si="0"/>
        <v>119698.61016949153</v>
      </c>
      <c r="I36" s="22">
        <v>141244.35999999999</v>
      </c>
      <c r="J36" s="23"/>
      <c r="K36" s="23"/>
      <c r="L36"/>
      <c r="M36" s="23"/>
      <c r="N36" s="23"/>
      <c r="O36" s="23"/>
      <c r="P36" s="23"/>
      <c r="Q36" s="23"/>
      <c r="R36" s="23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  <c r="AMH36"/>
      <c r="AMI36"/>
      <c r="AMJ36"/>
      <c r="AMK36"/>
      <c r="AML36"/>
    </row>
    <row r="37" spans="1:1026" ht="45" customHeight="1" x14ac:dyDescent="0.2">
      <c r="A37" s="20">
        <v>28</v>
      </c>
      <c r="B37" s="24" t="s">
        <v>50</v>
      </c>
      <c r="C37" s="24" t="s">
        <v>8</v>
      </c>
      <c r="D37" s="42">
        <v>15</v>
      </c>
      <c r="E37" s="24"/>
      <c r="F37" s="37">
        <v>42522</v>
      </c>
      <c r="G37" s="37">
        <v>42886</v>
      </c>
      <c r="H37" s="47">
        <f t="shared" si="0"/>
        <v>163225.38135593222</v>
      </c>
      <c r="I37" s="22">
        <v>192605.95</v>
      </c>
      <c r="J37" s="23"/>
      <c r="K37" s="23"/>
      <c r="L37"/>
      <c r="M37" s="23"/>
      <c r="N37" s="23"/>
      <c r="O37" s="23"/>
      <c r="P37" s="23"/>
      <c r="Q37" s="23"/>
      <c r="R37" s="23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  <c r="AMH37"/>
      <c r="AMI37"/>
      <c r="AMJ37"/>
      <c r="AMK37"/>
      <c r="AML37"/>
    </row>
    <row r="38" spans="1:1026" ht="45" customHeight="1" x14ac:dyDescent="0.2">
      <c r="A38" s="20">
        <v>29</v>
      </c>
      <c r="B38" s="24" t="s">
        <v>26</v>
      </c>
      <c r="C38" s="24" t="s">
        <v>13</v>
      </c>
      <c r="D38" s="42">
        <v>1</v>
      </c>
      <c r="E38" s="24" t="s">
        <v>34</v>
      </c>
      <c r="F38" s="37">
        <v>42522</v>
      </c>
      <c r="G38" s="37">
        <v>42886</v>
      </c>
      <c r="H38" s="47">
        <f t="shared" si="0"/>
        <v>243909.63559322036</v>
      </c>
      <c r="I38" s="22">
        <v>287813.37</v>
      </c>
      <c r="J38" s="23"/>
      <c r="K38" s="23"/>
      <c r="L38"/>
      <c r="M38" s="23"/>
      <c r="N38" s="23"/>
      <c r="O38" s="23"/>
      <c r="P38" s="23"/>
      <c r="Q38" s="23"/>
      <c r="R38" s="23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  <c r="AMH38"/>
      <c r="AMI38"/>
      <c r="AMJ38"/>
      <c r="AMK38"/>
      <c r="AML38"/>
    </row>
    <row r="39" spans="1:1026" ht="45" customHeight="1" x14ac:dyDescent="0.2">
      <c r="A39" s="20">
        <v>30</v>
      </c>
      <c r="B39" s="24" t="s">
        <v>25</v>
      </c>
      <c r="C39" s="24" t="s">
        <v>12</v>
      </c>
      <c r="D39" s="42">
        <v>1</v>
      </c>
      <c r="E39" s="24"/>
      <c r="F39" s="37">
        <v>42522</v>
      </c>
      <c r="G39" s="37">
        <v>42886</v>
      </c>
      <c r="H39" s="47">
        <f t="shared" si="0"/>
        <v>125269.23728813561</v>
      </c>
      <c r="I39" s="22">
        <v>147817.70000000001</v>
      </c>
      <c r="J39" s="23"/>
      <c r="K39" s="23"/>
      <c r="L39"/>
      <c r="M39" s="23"/>
      <c r="N39" s="23"/>
      <c r="O39" s="23"/>
      <c r="P39" s="23"/>
      <c r="Q39" s="23"/>
      <c r="R39" s="23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  <c r="AMH39"/>
      <c r="AMI39"/>
      <c r="AMJ39"/>
      <c r="AMK39"/>
      <c r="AML39"/>
    </row>
    <row r="40" spans="1:1026" s="19" customFormat="1" ht="45" customHeight="1" x14ac:dyDescent="0.25">
      <c r="A40" s="20"/>
      <c r="B40" s="21" t="s">
        <v>46</v>
      </c>
      <c r="C40" s="21"/>
      <c r="D40" s="41"/>
      <c r="E40" s="21"/>
      <c r="F40" s="37">
        <v>42522</v>
      </c>
      <c r="G40" s="37">
        <v>42886</v>
      </c>
      <c r="H40" s="47"/>
      <c r="I40" s="22"/>
      <c r="J40" s="18"/>
      <c r="K40" s="18"/>
      <c r="L40" s="18"/>
      <c r="M40" s="18"/>
      <c r="N40" s="18"/>
      <c r="O40" s="18"/>
      <c r="P40" s="18"/>
      <c r="Q40" s="18"/>
      <c r="R40" s="18"/>
    </row>
    <row r="41" spans="1:1026" ht="45" customHeight="1" x14ac:dyDescent="0.2">
      <c r="A41" s="20">
        <v>34</v>
      </c>
      <c r="B41" s="24" t="s">
        <v>47</v>
      </c>
      <c r="C41" s="24" t="s">
        <v>5</v>
      </c>
      <c r="D41" s="42">
        <v>1</v>
      </c>
      <c r="E41" s="24" t="s">
        <v>16</v>
      </c>
      <c r="F41" s="37">
        <v>42522</v>
      </c>
      <c r="G41" s="37">
        <v>42886</v>
      </c>
      <c r="H41" s="47">
        <f t="shared" si="0"/>
        <v>88395.720338983054</v>
      </c>
      <c r="I41" s="22">
        <v>104306.95</v>
      </c>
      <c r="J41" s="23"/>
      <c r="K41" s="23"/>
      <c r="L41"/>
      <c r="M41" s="23"/>
      <c r="N41" s="23"/>
      <c r="O41" s="23"/>
      <c r="P41" s="23"/>
      <c r="Q41" s="23"/>
      <c r="R41" s="23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  <c r="AMH41"/>
      <c r="AMI41"/>
      <c r="AMJ41"/>
      <c r="AMK41"/>
      <c r="AML41"/>
    </row>
    <row r="42" spans="1:1026" ht="45" customHeight="1" x14ac:dyDescent="0.2">
      <c r="A42" s="20">
        <v>35</v>
      </c>
      <c r="B42" s="24" t="s">
        <v>57</v>
      </c>
      <c r="C42" s="24" t="s">
        <v>6</v>
      </c>
      <c r="D42" s="42">
        <v>4</v>
      </c>
      <c r="E42" s="24"/>
      <c r="F42" s="37">
        <v>42522</v>
      </c>
      <c r="G42" s="37">
        <v>42886</v>
      </c>
      <c r="H42" s="47">
        <f t="shared" si="0"/>
        <v>91046.822033898308</v>
      </c>
      <c r="I42" s="22">
        <v>107435.25</v>
      </c>
      <c r="J42" s="23"/>
      <c r="K42" s="23"/>
      <c r="L42"/>
      <c r="M42" s="23"/>
      <c r="N42" s="23"/>
      <c r="O42" s="23"/>
      <c r="P42" s="23"/>
      <c r="Q42" s="23"/>
      <c r="R42" s="23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  <c r="AMH42"/>
      <c r="AMI42"/>
      <c r="AMJ42"/>
      <c r="AMK42"/>
      <c r="AML42"/>
    </row>
    <row r="43" spans="1:1026" ht="45" customHeight="1" x14ac:dyDescent="0.2">
      <c r="A43" s="20">
        <v>36</v>
      </c>
      <c r="B43" s="24" t="s">
        <v>50</v>
      </c>
      <c r="C43" s="24" t="s">
        <v>8</v>
      </c>
      <c r="D43" s="42">
        <v>42</v>
      </c>
      <c r="E43" s="24"/>
      <c r="F43" s="37">
        <v>42522</v>
      </c>
      <c r="G43" s="37">
        <v>42886</v>
      </c>
      <c r="H43" s="47">
        <f t="shared" si="0"/>
        <v>457031.07627118652</v>
      </c>
      <c r="I43" s="22">
        <v>539296.67000000004</v>
      </c>
      <c r="J43" s="23"/>
      <c r="K43" s="23"/>
      <c r="L43"/>
      <c r="M43" s="23"/>
      <c r="N43" s="23"/>
      <c r="O43" s="23"/>
      <c r="P43" s="23"/>
      <c r="Q43" s="23"/>
      <c r="R43" s="2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  <c r="AMH43"/>
      <c r="AMI43"/>
      <c r="AMJ43"/>
      <c r="AMK43"/>
      <c r="AML43"/>
    </row>
    <row r="44" spans="1:1026" ht="45" customHeight="1" x14ac:dyDescent="0.2">
      <c r="A44" s="20">
        <v>37</v>
      </c>
      <c r="B44" s="24" t="s">
        <v>53</v>
      </c>
      <c r="C44" s="24" t="s">
        <v>7</v>
      </c>
      <c r="D44" s="42">
        <v>10</v>
      </c>
      <c r="E44" s="24"/>
      <c r="F44" s="37">
        <v>42522</v>
      </c>
      <c r="G44" s="37">
        <v>42886</v>
      </c>
      <c r="H44" s="47">
        <f t="shared" si="0"/>
        <v>95173.211864406781</v>
      </c>
      <c r="I44" s="22">
        <v>112304.39</v>
      </c>
      <c r="J44" s="23"/>
      <c r="K44" s="23"/>
      <c r="L44"/>
      <c r="M44" s="23"/>
      <c r="N44" s="23"/>
      <c r="O44" s="23"/>
      <c r="P44" s="23"/>
      <c r="Q44" s="23"/>
      <c r="R44" s="23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  <c r="AMH44"/>
      <c r="AMI44"/>
      <c r="AMJ44"/>
      <c r="AMK44"/>
      <c r="AML44"/>
    </row>
    <row r="45" spans="1:1026" ht="45" customHeight="1" x14ac:dyDescent="0.2">
      <c r="A45" s="20">
        <v>38</v>
      </c>
      <c r="B45" s="24" t="s">
        <v>52</v>
      </c>
      <c r="C45" s="24" t="s">
        <v>10</v>
      </c>
      <c r="D45" s="42">
        <v>5</v>
      </c>
      <c r="E45" s="24"/>
      <c r="F45" s="37">
        <v>42522</v>
      </c>
      <c r="G45" s="37">
        <v>42886</v>
      </c>
      <c r="H45" s="47">
        <f t="shared" si="0"/>
        <v>326284.37288135593</v>
      </c>
      <c r="I45" s="22">
        <v>385015.56</v>
      </c>
      <c r="J45" s="23"/>
      <c r="K45" s="23"/>
      <c r="L45"/>
      <c r="M45" s="23"/>
      <c r="N45" s="23"/>
      <c r="O45" s="23"/>
      <c r="P45" s="23"/>
      <c r="Q45" s="23"/>
      <c r="R45" s="23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  <c r="AMK45"/>
      <c r="AML45"/>
    </row>
    <row r="46" spans="1:1026" ht="45" customHeight="1" x14ac:dyDescent="0.2">
      <c r="A46" s="20">
        <v>39</v>
      </c>
      <c r="B46" s="24" t="s">
        <v>55</v>
      </c>
      <c r="C46" s="24" t="s">
        <v>9</v>
      </c>
      <c r="D46" s="42">
        <v>1</v>
      </c>
      <c r="E46" s="24"/>
      <c r="F46" s="37">
        <v>42522</v>
      </c>
      <c r="G46" s="37">
        <v>42886</v>
      </c>
      <c r="H46" s="47">
        <f t="shared" si="0"/>
        <v>43493.491525423728</v>
      </c>
      <c r="I46" s="22">
        <v>51322.32</v>
      </c>
      <c r="J46" s="23"/>
      <c r="K46" s="23"/>
      <c r="L46"/>
      <c r="M46" s="23"/>
      <c r="N46" s="23"/>
      <c r="O46" s="23"/>
      <c r="P46" s="23"/>
      <c r="Q46" s="23"/>
      <c r="R46" s="23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  <c r="AMK46"/>
      <c r="AML46"/>
    </row>
    <row r="47" spans="1:1026" ht="45" customHeight="1" x14ac:dyDescent="0.2">
      <c r="A47" s="20">
        <v>40</v>
      </c>
      <c r="B47" s="24" t="s">
        <v>59</v>
      </c>
      <c r="C47" s="24" t="s">
        <v>11</v>
      </c>
      <c r="D47" s="42">
        <v>1</v>
      </c>
      <c r="E47" s="24"/>
      <c r="F47" s="37">
        <v>42522</v>
      </c>
      <c r="G47" s="37">
        <v>42886</v>
      </c>
      <c r="H47" s="47">
        <f t="shared" si="0"/>
        <v>24114.983050847459</v>
      </c>
      <c r="I47" s="22">
        <v>28455.68</v>
      </c>
      <c r="J47" s="23"/>
      <c r="K47" s="23"/>
      <c r="L47"/>
      <c r="M47" s="23"/>
      <c r="N47" s="23"/>
      <c r="O47" s="23"/>
      <c r="P47" s="23"/>
      <c r="Q47" s="23"/>
      <c r="R47" s="23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  <c r="AMK47"/>
      <c r="AML47"/>
    </row>
    <row r="48" spans="1:1026" ht="45" customHeight="1" x14ac:dyDescent="0.2">
      <c r="A48" s="20">
        <v>41</v>
      </c>
      <c r="B48" s="24" t="s">
        <v>62</v>
      </c>
      <c r="C48" s="24" t="s">
        <v>15</v>
      </c>
      <c r="D48" s="42">
        <v>27</v>
      </c>
      <c r="E48" s="24"/>
      <c r="F48" s="37">
        <v>42522</v>
      </c>
      <c r="G48" s="37">
        <v>42886</v>
      </c>
      <c r="H48" s="47">
        <f t="shared" si="0"/>
        <v>113808.52542372882</v>
      </c>
      <c r="I48" s="22">
        <v>134294.06</v>
      </c>
      <c r="J48" s="23"/>
      <c r="K48" s="23"/>
      <c r="L48"/>
      <c r="M48" s="23"/>
      <c r="N48" s="23"/>
      <c r="O48" s="23"/>
      <c r="P48" s="23"/>
      <c r="Q48" s="23"/>
      <c r="R48" s="23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  <c r="AMH48"/>
      <c r="AMI48"/>
      <c r="AMJ48"/>
      <c r="AMK48"/>
      <c r="AML48"/>
    </row>
    <row r="49" spans="1:1026" ht="45" customHeight="1" x14ac:dyDescent="0.2">
      <c r="A49" s="20">
        <v>42</v>
      </c>
      <c r="B49" s="24" t="s">
        <v>64</v>
      </c>
      <c r="C49" s="24" t="s">
        <v>14</v>
      </c>
      <c r="D49" s="42">
        <v>20</v>
      </c>
      <c r="E49" s="24"/>
      <c r="F49" s="37">
        <v>42522</v>
      </c>
      <c r="G49" s="37">
        <v>42886</v>
      </c>
      <c r="H49" s="47">
        <f t="shared" si="0"/>
        <v>31058.855932203391</v>
      </c>
      <c r="I49" s="22">
        <v>36649.449999999997</v>
      </c>
      <c r="J49" s="23"/>
      <c r="K49" s="23"/>
      <c r="L49"/>
      <c r="M49" s="23"/>
      <c r="N49" s="23"/>
      <c r="O49" s="23"/>
      <c r="P49" s="23"/>
      <c r="Q49" s="23"/>
      <c r="R49" s="23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  <c r="AMH49"/>
      <c r="AMI49"/>
      <c r="AMJ49"/>
      <c r="AMK49"/>
      <c r="AML49"/>
    </row>
    <row r="50" spans="1:1026" ht="45" customHeight="1" x14ac:dyDescent="0.2">
      <c r="A50" s="20">
        <v>43</v>
      </c>
      <c r="B50" s="24" t="s">
        <v>26</v>
      </c>
      <c r="C50" s="24" t="s">
        <v>13</v>
      </c>
      <c r="D50" s="42">
        <v>1</v>
      </c>
      <c r="E50" s="24" t="s">
        <v>35</v>
      </c>
      <c r="F50" s="37">
        <v>42522</v>
      </c>
      <c r="G50" s="37">
        <v>42886</v>
      </c>
      <c r="H50" s="47">
        <f t="shared" si="0"/>
        <v>243909.63559322036</v>
      </c>
      <c r="I50" s="22">
        <v>287813.37</v>
      </c>
      <c r="J50" s="23"/>
      <c r="K50" s="23"/>
      <c r="L50"/>
      <c r="M50" s="23"/>
      <c r="N50" s="23"/>
      <c r="O50" s="23"/>
      <c r="P50" s="23"/>
      <c r="Q50" s="23"/>
      <c r="R50" s="23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  <c r="AMH50"/>
      <c r="AMI50"/>
      <c r="AMJ50"/>
      <c r="AMK50"/>
      <c r="AML50"/>
    </row>
    <row r="51" spans="1:1026" ht="45" customHeight="1" x14ac:dyDescent="0.2">
      <c r="A51" s="20">
        <v>44</v>
      </c>
      <c r="B51" s="24" t="s">
        <v>25</v>
      </c>
      <c r="C51" s="24" t="s">
        <v>12</v>
      </c>
      <c r="D51" s="42">
        <v>1</v>
      </c>
      <c r="E51" s="24"/>
      <c r="F51" s="37">
        <v>42522</v>
      </c>
      <c r="G51" s="37">
        <v>42886</v>
      </c>
      <c r="H51" s="47">
        <f t="shared" si="0"/>
        <v>125269.23728813561</v>
      </c>
      <c r="I51" s="22">
        <v>147817.70000000001</v>
      </c>
      <c r="J51" s="23"/>
      <c r="K51" s="23"/>
      <c r="L51"/>
      <c r="M51" s="23"/>
      <c r="N51" s="23"/>
      <c r="O51" s="23"/>
      <c r="P51" s="23"/>
      <c r="Q51" s="23"/>
      <c r="R51" s="23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  <c r="AMH51"/>
      <c r="AMI51"/>
      <c r="AMJ51"/>
      <c r="AMK51"/>
      <c r="AML51"/>
    </row>
    <row r="52" spans="1:1026" ht="45" customHeight="1" x14ac:dyDescent="0.2">
      <c r="A52" s="20">
        <v>50</v>
      </c>
      <c r="B52" s="21" t="s">
        <v>37</v>
      </c>
      <c r="C52" s="21"/>
      <c r="D52" s="41"/>
      <c r="F52" s="37"/>
      <c r="G52" s="37"/>
      <c r="H52" s="47"/>
      <c r="I52" s="22"/>
      <c r="J52" s="23"/>
      <c r="K52" s="23"/>
      <c r="L52"/>
      <c r="M52" s="23"/>
      <c r="N52" s="23"/>
      <c r="O52" s="23"/>
      <c r="P52" s="23"/>
      <c r="Q52" s="23"/>
      <c r="R52" s="23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  <c r="AMH52"/>
      <c r="AMI52"/>
      <c r="AMJ52"/>
      <c r="AMK52"/>
      <c r="AML52"/>
    </row>
    <row r="53" spans="1:1026" ht="45" customHeight="1" x14ac:dyDescent="0.2">
      <c r="A53" s="20">
        <v>51</v>
      </c>
      <c r="B53" s="24" t="s">
        <v>61</v>
      </c>
      <c r="C53" s="24" t="s">
        <v>38</v>
      </c>
      <c r="D53" s="42">
        <v>1</v>
      </c>
      <c r="E53" s="24" t="s">
        <v>36</v>
      </c>
      <c r="F53" s="37">
        <v>42701</v>
      </c>
      <c r="G53" s="37">
        <v>42886</v>
      </c>
      <c r="H53" s="47">
        <f t="shared" si="0"/>
        <v>6810.7627118644068</v>
      </c>
      <c r="I53" s="22">
        <v>8036.7</v>
      </c>
      <c r="J53" s="23"/>
      <c r="K53" s="23"/>
      <c r="L53"/>
      <c r="M53" s="23"/>
      <c r="N53" s="23"/>
      <c r="O53" s="23"/>
      <c r="P53" s="23"/>
      <c r="Q53" s="23"/>
      <c r="R53" s="2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  <c r="AMH53"/>
      <c r="AMI53"/>
      <c r="AMJ53"/>
      <c r="AMK53"/>
      <c r="AML53"/>
    </row>
    <row r="54" spans="1:1026" ht="45" customHeight="1" x14ac:dyDescent="0.2">
      <c r="A54" s="20">
        <v>52</v>
      </c>
      <c r="B54" s="24" t="s">
        <v>54</v>
      </c>
      <c r="C54" s="24" t="s">
        <v>39</v>
      </c>
      <c r="D54" s="42">
        <v>15</v>
      </c>
      <c r="E54" s="43"/>
      <c r="F54" s="37">
        <v>42701</v>
      </c>
      <c r="G54" s="37">
        <v>42886</v>
      </c>
      <c r="H54" s="47">
        <f t="shared" si="0"/>
        <v>13461.059322033898</v>
      </c>
      <c r="I54" s="22">
        <v>15884.05</v>
      </c>
      <c r="J54" s="23"/>
      <c r="K54" s="23"/>
      <c r="L54"/>
      <c r="M54" s="23"/>
      <c r="N54" s="23"/>
      <c r="O54" s="23"/>
      <c r="P54" s="23"/>
      <c r="Q54" s="23"/>
      <c r="R54" s="23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  <c r="AMH54"/>
      <c r="AMI54"/>
      <c r="AMJ54"/>
      <c r="AMK54"/>
      <c r="AML54"/>
    </row>
    <row r="55" spans="1:1026" ht="45" customHeight="1" x14ac:dyDescent="0.2">
      <c r="A55" s="20">
        <v>53</v>
      </c>
      <c r="B55" s="24" t="s">
        <v>54</v>
      </c>
      <c r="C55" s="24" t="s">
        <v>39</v>
      </c>
      <c r="D55" s="42">
        <v>5</v>
      </c>
      <c r="E55" s="43"/>
      <c r="F55" s="37">
        <v>42701</v>
      </c>
      <c r="G55" s="37">
        <v>42886</v>
      </c>
      <c r="H55" s="47">
        <f t="shared" si="0"/>
        <v>4487.2627118644068</v>
      </c>
      <c r="I55" s="22">
        <v>5294.97</v>
      </c>
      <c r="J55" s="23"/>
      <c r="K55" s="23"/>
      <c r="L55"/>
      <c r="M55" s="23"/>
      <c r="N55" s="23"/>
      <c r="O55" s="23"/>
      <c r="P55" s="23"/>
      <c r="Q55" s="23"/>
      <c r="R55" s="23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  <c r="AMH55"/>
      <c r="AMI55"/>
      <c r="AMJ55"/>
      <c r="AMK55"/>
      <c r="AML55"/>
    </row>
    <row r="56" spans="1:1026" ht="45" customHeight="1" x14ac:dyDescent="0.2">
      <c r="A56" s="20">
        <v>54</v>
      </c>
      <c r="B56" s="24" t="s">
        <v>60</v>
      </c>
      <c r="C56" s="24" t="s">
        <v>40</v>
      </c>
      <c r="D56" s="42">
        <v>1</v>
      </c>
      <c r="E56" s="43"/>
      <c r="F56" s="37">
        <v>42701</v>
      </c>
      <c r="G56" s="37">
        <v>42886</v>
      </c>
      <c r="H56" s="47">
        <f t="shared" si="0"/>
        <v>352.00000000000006</v>
      </c>
      <c r="I56" s="22">
        <v>415.36</v>
      </c>
      <c r="J56" s="23"/>
      <c r="K56" s="23"/>
      <c r="L56"/>
      <c r="M56" s="23"/>
      <c r="N56" s="23"/>
      <c r="O56" s="23"/>
      <c r="P56" s="23"/>
      <c r="Q56" s="23"/>
      <c r="R56" s="23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  <c r="AMH56"/>
      <c r="AMI56"/>
      <c r="AMJ56"/>
      <c r="AMK56"/>
      <c r="AML56"/>
    </row>
    <row r="57" spans="1:1026" ht="45" customHeight="1" x14ac:dyDescent="0.2">
      <c r="A57" s="20">
        <v>55</v>
      </c>
      <c r="B57" s="24" t="s">
        <v>58</v>
      </c>
      <c r="C57" s="24" t="s">
        <v>41</v>
      </c>
      <c r="D57" s="42">
        <v>1</v>
      </c>
      <c r="E57" s="43"/>
      <c r="F57" s="37">
        <v>42701</v>
      </c>
      <c r="G57" s="37">
        <v>42886</v>
      </c>
      <c r="H57" s="47">
        <f t="shared" si="0"/>
        <v>1689.0084745762713</v>
      </c>
      <c r="I57" s="22">
        <v>1993.03</v>
      </c>
      <c r="J57" s="23"/>
      <c r="K57" s="23"/>
      <c r="L57"/>
      <c r="M57" s="23"/>
      <c r="N57" s="23"/>
      <c r="O57" s="23"/>
      <c r="P57" s="23"/>
      <c r="Q57" s="23"/>
      <c r="R57" s="23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  <c r="AMH57"/>
      <c r="AMI57"/>
      <c r="AMJ57"/>
      <c r="AMK57"/>
      <c r="AML57"/>
    </row>
    <row r="58" spans="1:1026" ht="45" customHeight="1" x14ac:dyDescent="0.2">
      <c r="A58" s="20">
        <v>56</v>
      </c>
      <c r="B58" s="24" t="s">
        <v>63</v>
      </c>
      <c r="C58" s="24" t="s">
        <v>42</v>
      </c>
      <c r="D58" s="42">
        <v>1</v>
      </c>
      <c r="E58" s="43" t="s">
        <v>48</v>
      </c>
      <c r="F58" s="37">
        <v>42701</v>
      </c>
      <c r="G58" s="37">
        <v>42886</v>
      </c>
      <c r="H58" s="47">
        <f t="shared" si="0"/>
        <v>8222.4661016949158</v>
      </c>
      <c r="I58" s="22">
        <v>9702.51</v>
      </c>
      <c r="J58" s="23"/>
      <c r="K58" s="23"/>
      <c r="L58"/>
      <c r="M58" s="23"/>
      <c r="N58" s="23"/>
      <c r="O58" s="23"/>
      <c r="P58" s="23"/>
      <c r="Q58" s="23"/>
      <c r="R58" s="23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  <c r="AMH58"/>
      <c r="AMI58"/>
      <c r="AMJ58"/>
      <c r="AMK58"/>
      <c r="AML58"/>
    </row>
    <row r="59" spans="1:1026" ht="24.6" customHeight="1" x14ac:dyDescent="0.2">
      <c r="A59" s="58"/>
      <c r="B59" s="58"/>
      <c r="C59" s="58"/>
      <c r="D59" s="58"/>
      <c r="E59" s="58"/>
      <c r="F59" s="58"/>
      <c r="G59" s="34"/>
      <c r="H59" s="49">
        <f>SUM(H9:H58)</f>
        <v>6002049.9999999991</v>
      </c>
      <c r="I59" s="22">
        <f>SUM(I9:I58)</f>
        <v>7082419.0000000019</v>
      </c>
      <c r="J59" s="23"/>
      <c r="K59" s="23"/>
      <c r="L59" s="48"/>
      <c r="M59" s="23"/>
      <c r="N59" s="23"/>
      <c r="O59" s="23"/>
      <c r="P59" s="23"/>
      <c r="Q59" s="23"/>
      <c r="R59" s="23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  <c r="AMH59"/>
      <c r="AMI59"/>
      <c r="AMJ59"/>
      <c r="AMK59"/>
      <c r="AML59"/>
    </row>
    <row r="60" spans="1:1026" ht="24.6" customHeight="1" x14ac:dyDescent="0.2">
      <c r="A60" s="58"/>
      <c r="B60" s="58"/>
      <c r="C60" s="58"/>
      <c r="D60" s="58"/>
      <c r="E60" s="58"/>
      <c r="F60" s="58"/>
      <c r="G60" s="60" t="s">
        <v>68</v>
      </c>
      <c r="H60" s="61"/>
      <c r="I60" s="22">
        <f>I59*18/118</f>
        <v>1080369.0000000002</v>
      </c>
      <c r="J60" s="23"/>
      <c r="K60" s="23"/>
      <c r="L60" s="23"/>
      <c r="M60" s="23"/>
      <c r="N60" s="23"/>
      <c r="O60" s="23"/>
      <c r="P60" s="23"/>
      <c r="Q60" s="23"/>
      <c r="R60" s="23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  <c r="AMH60"/>
      <c r="AMI60"/>
      <c r="AMJ60"/>
      <c r="AMK60"/>
      <c r="AML60"/>
    </row>
    <row r="61" spans="1:1026" s="27" customFormat="1" ht="25.5" customHeight="1" x14ac:dyDescent="0.2">
      <c r="A61" s="25"/>
      <c r="B61" s="53" t="s">
        <v>65</v>
      </c>
      <c r="C61" s="53"/>
      <c r="D61" s="53"/>
      <c r="E61" s="53"/>
      <c r="F61" s="53"/>
      <c r="G61" s="53"/>
      <c r="H61" s="53"/>
      <c r="I61" s="53"/>
      <c r="J61" s="26"/>
      <c r="K61" s="26"/>
      <c r="L61" s="26"/>
      <c r="M61" s="26"/>
      <c r="N61" s="26"/>
      <c r="O61" s="26"/>
      <c r="P61" s="26"/>
      <c r="Q61" s="26"/>
      <c r="R61" s="26"/>
    </row>
    <row r="62" spans="1:1026" ht="21" customHeight="1" x14ac:dyDescent="0.2">
      <c r="A62" s="25"/>
      <c r="B62" s="53" t="s">
        <v>72</v>
      </c>
      <c r="C62" s="53"/>
      <c r="D62" s="53"/>
      <c r="E62" s="53"/>
      <c r="F62" s="28"/>
      <c r="G62" s="28"/>
      <c r="H62" s="28"/>
      <c r="I62" s="29"/>
      <c r="J62" s="26"/>
      <c r="K62" s="26"/>
      <c r="L62" s="26"/>
      <c r="M62" s="26"/>
      <c r="N62" s="26"/>
      <c r="O62" s="26"/>
      <c r="P62" s="26"/>
      <c r="Q62" s="26"/>
      <c r="R62" s="26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  <c r="AMH62"/>
      <c r="AMI62"/>
      <c r="AMJ62"/>
      <c r="AMK62"/>
      <c r="AML62"/>
    </row>
    <row r="63" spans="1:1026" ht="19.5" customHeight="1" x14ac:dyDescent="0.2">
      <c r="A63" s="25"/>
      <c r="B63" s="30"/>
      <c r="C63" s="30"/>
      <c r="D63" s="30"/>
      <c r="E63" s="30"/>
      <c r="F63" s="28"/>
      <c r="G63" s="28"/>
      <c r="H63" s="28"/>
      <c r="I63" s="29"/>
      <c r="J63" s="26"/>
      <c r="K63" s="26"/>
      <c r="L63" s="26"/>
      <c r="M63" s="26"/>
      <c r="N63" s="26"/>
      <c r="O63" s="26"/>
      <c r="P63" s="26"/>
      <c r="Q63" s="26"/>
      <c r="R63" s="26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  <c r="AMH63"/>
      <c r="AMI63"/>
      <c r="AMJ63"/>
      <c r="AMK63"/>
      <c r="AML63"/>
    </row>
    <row r="64" spans="1:1026" s="32" customFormat="1" ht="81.75" customHeight="1" x14ac:dyDescent="0.2">
      <c r="A64" s="54" t="s">
        <v>66</v>
      </c>
      <c r="B64" s="55"/>
      <c r="C64" s="36"/>
      <c r="D64" s="36"/>
      <c r="E64" s="56" t="s">
        <v>67</v>
      </c>
      <c r="F64" s="56"/>
      <c r="G64" s="56"/>
      <c r="H64" s="56"/>
      <c r="I64" s="56"/>
      <c r="J64" s="31"/>
      <c r="K64" s="31"/>
      <c r="L64" s="31"/>
      <c r="M64" s="31"/>
      <c r="N64" s="31"/>
      <c r="O64" s="31"/>
      <c r="P64" s="31"/>
      <c r="Q64" s="31"/>
      <c r="R64" s="31"/>
    </row>
    <row r="65" spans="1:9" ht="53.25" customHeight="1" x14ac:dyDescent="0.2">
      <c r="A65" s="50" t="s">
        <v>17</v>
      </c>
      <c r="B65" s="50"/>
      <c r="C65" s="35"/>
      <c r="D65" s="38"/>
      <c r="E65" s="51" t="s">
        <v>18</v>
      </c>
      <c r="F65" s="51"/>
      <c r="G65" s="51"/>
      <c r="H65" s="51"/>
      <c r="I65" s="51"/>
    </row>
    <row r="66" spans="1:9" ht="126" customHeight="1" x14ac:dyDescent="0.2">
      <c r="A66" s="50" t="s">
        <v>19</v>
      </c>
      <c r="B66" s="50"/>
      <c r="C66" s="35"/>
      <c r="D66" s="38"/>
      <c r="E66" s="51" t="s">
        <v>20</v>
      </c>
      <c r="F66" s="51"/>
      <c r="G66" s="51"/>
      <c r="H66" s="51"/>
      <c r="I66" s="51"/>
    </row>
    <row r="67" spans="1:9" ht="32.25" customHeight="1" x14ac:dyDescent="0.2">
      <c r="A67" s="50" t="s">
        <v>21</v>
      </c>
      <c r="B67" s="50"/>
      <c r="C67" s="35"/>
      <c r="D67" s="38"/>
      <c r="E67" s="52" t="s">
        <v>22</v>
      </c>
      <c r="F67" s="52"/>
      <c r="G67" s="52"/>
      <c r="H67" s="52"/>
      <c r="I67" s="52"/>
    </row>
  </sheetData>
  <mergeCells count="23">
    <mergeCell ref="B3:F3"/>
    <mergeCell ref="A5:A6"/>
    <mergeCell ref="B5:B6"/>
    <mergeCell ref="E5:E6"/>
    <mergeCell ref="F5:F6"/>
    <mergeCell ref="C5:C6"/>
    <mergeCell ref="I5:I6"/>
    <mergeCell ref="A59:F59"/>
    <mergeCell ref="A60:F60"/>
    <mergeCell ref="G5:G6"/>
    <mergeCell ref="D5:D6"/>
    <mergeCell ref="H5:H6"/>
    <mergeCell ref="G60:H60"/>
    <mergeCell ref="A66:B66"/>
    <mergeCell ref="E66:I66"/>
    <mergeCell ref="A67:B67"/>
    <mergeCell ref="E67:I67"/>
    <mergeCell ref="B61:I61"/>
    <mergeCell ref="B62:E62"/>
    <mergeCell ref="A64:B64"/>
    <mergeCell ref="E64:I64"/>
    <mergeCell ref="A65:B65"/>
    <mergeCell ref="E65:I65"/>
  </mergeCells>
  <pageMargins left="0.78740157480314965" right="0.39370078740157483" top="0.78740157480314965" bottom="0.39370078740157483" header="0.51181102362204722" footer="0.51181102362204722"/>
  <pageSetup paperSize="9" scale="38" firstPageNumber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Тимилова Ирина Александровна</cp:lastModifiedBy>
  <cp:revision>1</cp:revision>
  <cp:lastPrinted>2016-03-16T03:54:45Z</cp:lastPrinted>
  <dcterms:created xsi:type="dcterms:W3CDTF">2011-10-27T10:58:53Z</dcterms:created>
  <dcterms:modified xsi:type="dcterms:W3CDTF">2016-04-27T04:30:17Z</dcterms:modified>
  <dc:language>ru-RU</dc:language>
</cp:coreProperties>
</file>